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4820" windowHeight="9375" activeTab="0"/>
  </bookViews>
  <sheets>
    <sheet name="3130003" sheetId="1" r:id="rId1"/>
  </sheets>
  <definedNames>
    <definedName name="_xlnm.Print_Area" localSheetId="0">'3130003'!$A:$I</definedName>
  </definedNames>
  <calcPr fullCalcOnLoad="1"/>
</workbook>
</file>

<file path=xl/sharedStrings.xml><?xml version="1.0" encoding="utf-8"?>
<sst xmlns="http://schemas.openxmlformats.org/spreadsheetml/2006/main" count="83" uniqueCount="67">
  <si>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</si>
  <si>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</si>
  <si>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</si>
  <si>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</si>
  <si>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</si>
  <si>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</si>
  <si>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</si>
  <si>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</si>
  <si>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</si>
  <si>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</si>
  <si>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</si>
  <si>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</si>
  <si>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</si>
  <si>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</si>
  <si>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</si>
  <si>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</si>
  <si>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</si>
  <si>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</si>
  <si>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</si>
  <si>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</si>
  <si>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</si>
  <si>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</si>
  <si>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</si>
  <si>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</si>
  <si>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</si>
  <si>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</si>
  <si>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</si>
  <si>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</si>
  <si>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</si>
  <si>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Převod fondu kulturních a sociálních potřeb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</si>
  <si>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</si>
  <si>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</si>
  <si>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</si>
  <si>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</si>
  <si>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</si>
  <si>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</si>
  <si>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</si>
  <si>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</si>
  <si>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</si>
  <si>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</si>
  <si>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zaměstnanosti, bez příjmů z pojistného na úrazové pojištění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</si>
  <si>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</si>
  <si>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</si>
  <si>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</si>
  <si>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</si>
  <si>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</si>
  <si>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</si>
  <si>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</si>
  <si>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</si>
  <si>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</si>
  <si>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</rPr>
      <t>6)</t>
    </r>
  </si>
  <si>
    <r>
      <t>Povinné pojistné placené zaměstnavatelem</t>
    </r>
    <r>
      <rPr>
        <vertAlign val="superscript"/>
        <sz val="8"/>
        <rFont val="Calibri"/>
        <family val="2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</si>
  <si>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</rPr>
      <t>3)</t>
    </r>
  </si>
  <si>
    <r>
      <t>institucionální podpora celkem</t>
    </r>
    <r>
      <rPr>
        <vertAlign val="superscript"/>
        <sz val="8"/>
        <rFont val="Calibri"/>
        <family val="2"/>
      </rPr>
      <t>4)</t>
    </r>
  </si>
  <si>
    <r>
      <t>účelová podpora celkem</t>
    </r>
    <r>
      <rPr>
        <vertAlign val="superscript"/>
        <sz val="8"/>
        <rFont val="Calibri"/>
        <family val="2"/>
      </rPr>
      <t>4)</t>
    </r>
  </si>
  <si>
    <r>
      <t>podíl prostředků zahraničních programů</t>
    </r>
    <r>
      <rPr>
        <vertAlign val="superscript"/>
        <sz val="8"/>
        <rFont val="Calibri"/>
        <family val="2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</si>
  <si>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</si>
  <si>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</si>
  <si>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</si>
  <si>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</si>
  <si>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</si>
  <si>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Ukazatele OSS 3130003 Úřad pro mezinárodněprávní ochranu dětí pro rok 2019</t>
  </si>
  <si>
    <t>navýšení
běžných výd.</t>
  </si>
  <si>
    <t>24.10.</t>
  </si>
  <si>
    <t>11.11.</t>
  </si>
  <si>
    <t>-</t>
  </si>
  <si>
    <t>převod
v platech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</si>
</sst>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41" fontId="18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19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41" fontId="0" fillId="2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41" fontId="0" fillId="2" borderId="25" xfId="0" applyNumberFormat="1" applyFont="1" applyFill="1" applyBorder="1" applyAlignment="1">
      <alignment horizontal="center" vertical="center" wrapText="1"/>
    </xf>
    <xf numFmtId="41" fontId="21" fillId="2" borderId="2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3" fontId="21" fillId="2" borderId="23" xfId="0" applyNumberFormat="1" applyFont="1" applyFill="1" applyBorder="1" applyAlignment="1">
      <alignment horizontal="center" vertical="center" wrapText="1"/>
    </xf>
    <xf numFmtId="43" fontId="19" fillId="0" borderId="18" xfId="0" applyNumberFormat="1" applyFont="1" applyBorder="1" applyAlignment="1">
      <alignment horizontal="center" vertical="center" wrapText="1"/>
    </xf>
    <xf numFmtId="43" fontId="0" fillId="2" borderId="23" xfId="0" applyNumberFormat="1" applyFont="1" applyFill="1" applyBorder="1" applyAlignment="1">
      <alignment horizontal="center" vertical="center" wrapText="1"/>
    </xf>
    <xf numFmtId="43" fontId="19" fillId="0" borderId="19" xfId="0" applyNumberFormat="1" applyFont="1" applyBorder="1" applyAlignment="1">
      <alignment horizontal="center" vertical="center" wrapText="1"/>
    </xf>
    <xf numFmtId="43" fontId="0" fillId="2" borderId="25" xfId="0" applyNumberFormat="1" applyFont="1" applyFill="1" applyBorder="1" applyAlignment="1">
      <alignment horizontal="center" vertical="center" wrapText="1"/>
    </xf>
    <xf numFmtId="43" fontId="19" fillId="0" borderId="20" xfId="0" applyNumberFormat="1" applyFont="1" applyBorder="1" applyAlignment="1">
      <alignment horizontal="center" vertical="center" wrapText="1"/>
    </xf>
    <xf numFmtId="43" fontId="18" fillId="2" borderId="14" xfId="0" applyNumberFormat="1" applyFont="1" applyFill="1" applyBorder="1" applyAlignment="1">
      <alignment horizontal="center"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K2" sqref="K2"/>
    </sheetView>
  </sheetViews>
  <sheetFormatPr defaultColWidth="9.57421875" defaultRowHeight="15" customHeight="1"/>
  <cols>
    <col min="1" max="1" width="4.7109375" style="1" customWidth="1"/>
    <col min="2" max="3" width="5.57421875" style="1" customWidth="1"/>
    <col min="4" max="4" width="70.7109375" style="1" customWidth="1"/>
    <col min="5" max="8" width="10.7109375" style="1" customWidth="1"/>
    <col min="9" max="9" width="12.7109375" style="1" customWidth="1"/>
    <col min="10" max="16384" width="9.57421875" style="1" customWidth="1"/>
  </cols>
  <sheetData>
    <row r="1" spans="1:9" ht="30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</row>
    <row r="3" spans="1:9" s="25" customFormat="1" ht="30" customHeight="1" thickBot="1">
      <c r="A3" s="22"/>
      <c r="B3" s="23"/>
      <c r="C3" s="23"/>
      <c r="D3" s="23"/>
      <c r="E3" s="24" t="s">
        <v>46</v>
      </c>
      <c r="F3" s="34" t="s">
        <v>62</v>
      </c>
      <c r="G3" s="35" t="s">
        <v>66</v>
      </c>
      <c r="H3" s="24" t="s">
        <v>47</v>
      </c>
      <c r="I3" s="24" t="s">
        <v>48</v>
      </c>
    </row>
    <row r="4" spans="1:9" ht="19.5" customHeight="1">
      <c r="A4" s="15" t="s">
        <v>0</v>
      </c>
      <c r="B4" s="16"/>
      <c r="C4" s="16"/>
      <c r="D4" s="16"/>
      <c r="E4" s="21" t="s">
        <v>58</v>
      </c>
      <c r="F4" s="21" t="s">
        <v>63</v>
      </c>
      <c r="G4" s="21" t="s">
        <v>64</v>
      </c>
      <c r="H4" s="21"/>
      <c r="I4" s="26"/>
    </row>
    <row r="5" spans="1:9" ht="15" customHeight="1">
      <c r="A5" s="2"/>
      <c r="B5" s="36" t="s">
        <v>1</v>
      </c>
      <c r="C5" s="37"/>
      <c r="D5" s="37"/>
      <c r="E5" s="11">
        <v>12153790</v>
      </c>
      <c r="F5" s="33">
        <v>0</v>
      </c>
      <c r="G5" s="11" t="s">
        <v>65</v>
      </c>
      <c r="H5" s="11">
        <f>SUM(E5:G5)</f>
        <v>12153790</v>
      </c>
      <c r="I5" s="27">
        <v>0</v>
      </c>
    </row>
    <row r="6" spans="1:9" ht="15" customHeight="1">
      <c r="A6" s="2"/>
      <c r="B6" s="36" t="s">
        <v>2</v>
      </c>
      <c r="C6" s="37"/>
      <c r="D6" s="37"/>
      <c r="E6" s="11">
        <v>48829318</v>
      </c>
      <c r="F6" s="33">
        <v>330000</v>
      </c>
      <c r="G6" s="11" t="s">
        <v>65</v>
      </c>
      <c r="H6" s="11">
        <f>SUM(E6:G6)</f>
        <v>49159318</v>
      </c>
      <c r="I6" s="27">
        <f>H6+5085830</f>
        <v>54245148</v>
      </c>
    </row>
    <row r="7" spans="1:9" ht="19.5" customHeight="1">
      <c r="A7" s="15" t="s">
        <v>3</v>
      </c>
      <c r="B7" s="16"/>
      <c r="C7" s="16"/>
      <c r="D7" s="16"/>
      <c r="E7" s="17"/>
      <c r="F7" s="17"/>
      <c r="G7" s="17"/>
      <c r="H7" s="17"/>
      <c r="I7" s="28"/>
    </row>
    <row r="8" spans="1:9" ht="15" customHeight="1">
      <c r="A8" s="2"/>
      <c r="B8" s="38" t="s">
        <v>49</v>
      </c>
      <c r="C8" s="39"/>
      <c r="D8" s="39"/>
      <c r="E8" s="11"/>
      <c r="F8" s="11"/>
      <c r="G8" s="11"/>
      <c r="H8" s="11"/>
      <c r="I8" s="27"/>
    </row>
    <row r="9" spans="1:9" ht="15" customHeight="1">
      <c r="A9" s="2"/>
      <c r="B9" s="40" t="s">
        <v>4</v>
      </c>
      <c r="C9" s="37"/>
      <c r="D9" s="37"/>
      <c r="E9" s="11"/>
      <c r="F9" s="11"/>
      <c r="G9" s="11"/>
      <c r="H9" s="11"/>
      <c r="I9" s="27"/>
    </row>
    <row r="10" spans="1:9" ht="15" customHeight="1">
      <c r="A10" s="2"/>
      <c r="B10" s="8" t="s">
        <v>5</v>
      </c>
      <c r="C10" s="37" t="s">
        <v>6</v>
      </c>
      <c r="D10" s="37"/>
      <c r="E10" s="11"/>
      <c r="F10" s="11"/>
      <c r="G10" s="11"/>
      <c r="H10" s="11"/>
      <c r="I10" s="27"/>
    </row>
    <row r="11" spans="1:9" ht="15" customHeight="1">
      <c r="A11" s="2"/>
      <c r="B11" s="9"/>
      <c r="C11" s="37" t="s">
        <v>7</v>
      </c>
      <c r="D11" s="37"/>
      <c r="E11" s="11"/>
      <c r="F11" s="11"/>
      <c r="G11" s="11"/>
      <c r="H11" s="11"/>
      <c r="I11" s="27"/>
    </row>
    <row r="12" spans="1:9" ht="15" customHeight="1">
      <c r="A12" s="2"/>
      <c r="B12" s="42" t="s">
        <v>8</v>
      </c>
      <c r="C12" s="37"/>
      <c r="D12" s="37"/>
      <c r="E12" s="11">
        <v>12153790</v>
      </c>
      <c r="F12" s="11">
        <v>0</v>
      </c>
      <c r="G12" s="11" t="s">
        <v>65</v>
      </c>
      <c r="H12" s="11">
        <f>SUM(E12:G12)</f>
        <v>12153790</v>
      </c>
      <c r="I12" s="27">
        <v>0</v>
      </c>
    </row>
    <row r="13" spans="1:9" ht="15" customHeight="1">
      <c r="A13" s="2"/>
      <c r="B13" s="8" t="s">
        <v>5</v>
      </c>
      <c r="C13" s="37" t="s">
        <v>9</v>
      </c>
      <c r="D13" s="37"/>
      <c r="E13" s="11">
        <v>12153790</v>
      </c>
      <c r="F13" s="11">
        <v>0</v>
      </c>
      <c r="G13" s="11" t="s">
        <v>65</v>
      </c>
      <c r="H13" s="11">
        <f>SUM(E13:G13)</f>
        <v>12153790</v>
      </c>
      <c r="I13" s="27">
        <v>0</v>
      </c>
    </row>
    <row r="14" spans="1:9" ht="15" customHeight="1">
      <c r="A14" s="2"/>
      <c r="B14" s="10"/>
      <c r="C14" s="37" t="s">
        <v>10</v>
      </c>
      <c r="D14" s="37"/>
      <c r="E14" s="11"/>
      <c r="F14" s="11"/>
      <c r="G14" s="11"/>
      <c r="H14" s="11"/>
      <c r="I14" s="27"/>
    </row>
    <row r="15" spans="1:9" ht="15" customHeight="1">
      <c r="A15" s="2"/>
      <c r="B15" s="9"/>
      <c r="C15" s="39" t="s">
        <v>50</v>
      </c>
      <c r="D15" s="39"/>
      <c r="E15" s="11"/>
      <c r="F15" s="11"/>
      <c r="G15" s="11"/>
      <c r="H15" s="11"/>
      <c r="I15" s="27"/>
    </row>
    <row r="16" spans="1:9" ht="19.5" customHeight="1">
      <c r="A16" s="15" t="s">
        <v>11</v>
      </c>
      <c r="B16" s="18"/>
      <c r="C16" s="16"/>
      <c r="D16" s="16"/>
      <c r="E16" s="17"/>
      <c r="F16" s="17"/>
      <c r="G16" s="17"/>
      <c r="H16" s="17"/>
      <c r="I16" s="28"/>
    </row>
    <row r="17" spans="1:9" ht="15" customHeight="1">
      <c r="A17" s="2"/>
      <c r="B17" s="36" t="s">
        <v>12</v>
      </c>
      <c r="C17" s="37"/>
      <c r="D17" s="37"/>
      <c r="E17" s="11"/>
      <c r="F17" s="11"/>
      <c r="G17" s="11"/>
      <c r="H17" s="11"/>
      <c r="I17" s="27"/>
    </row>
    <row r="18" spans="1:9" ht="15" customHeight="1">
      <c r="A18" s="2"/>
      <c r="B18" s="36" t="s">
        <v>13</v>
      </c>
      <c r="C18" s="37"/>
      <c r="D18" s="37"/>
      <c r="E18" s="11"/>
      <c r="F18" s="11"/>
      <c r="G18" s="11"/>
      <c r="H18" s="11"/>
      <c r="I18" s="27"/>
    </row>
    <row r="19" spans="1:9" ht="15" customHeight="1">
      <c r="A19" s="2"/>
      <c r="B19" s="36" t="s">
        <v>14</v>
      </c>
      <c r="C19" s="37"/>
      <c r="D19" s="37"/>
      <c r="E19" s="11"/>
      <c r="F19" s="11"/>
      <c r="G19" s="11"/>
      <c r="H19" s="11"/>
      <c r="I19" s="27"/>
    </row>
    <row r="20" spans="1:9" ht="15" customHeight="1">
      <c r="A20" s="2"/>
      <c r="B20" s="36" t="s">
        <v>15</v>
      </c>
      <c r="C20" s="37"/>
      <c r="D20" s="37"/>
      <c r="E20" s="11"/>
      <c r="F20" s="11"/>
      <c r="G20" s="11"/>
      <c r="H20" s="11"/>
      <c r="I20" s="27"/>
    </row>
    <row r="21" spans="1:9" ht="15" customHeight="1">
      <c r="A21" s="2"/>
      <c r="B21" s="36" t="s">
        <v>16</v>
      </c>
      <c r="C21" s="37"/>
      <c r="D21" s="37"/>
      <c r="E21" s="11"/>
      <c r="F21" s="11"/>
      <c r="G21" s="11"/>
      <c r="H21" s="11"/>
      <c r="I21" s="27"/>
    </row>
    <row r="22" spans="1:9" ht="15" customHeight="1">
      <c r="A22" s="2"/>
      <c r="B22" s="36" t="s">
        <v>17</v>
      </c>
      <c r="C22" s="37"/>
      <c r="D22" s="37"/>
      <c r="E22" s="11"/>
      <c r="F22" s="11"/>
      <c r="G22" s="11"/>
      <c r="H22" s="11"/>
      <c r="I22" s="27"/>
    </row>
    <row r="23" spans="1:9" ht="15" customHeight="1">
      <c r="A23" s="2"/>
      <c r="B23" s="36" t="s">
        <v>18</v>
      </c>
      <c r="C23" s="37"/>
      <c r="D23" s="37"/>
      <c r="E23" s="11"/>
      <c r="F23" s="11"/>
      <c r="G23" s="11"/>
      <c r="H23" s="11"/>
      <c r="I23" s="27"/>
    </row>
    <row r="24" spans="1:9" ht="15" customHeight="1">
      <c r="A24" s="2"/>
      <c r="B24" s="36" t="s">
        <v>19</v>
      </c>
      <c r="C24" s="37"/>
      <c r="D24" s="37"/>
      <c r="E24" s="11"/>
      <c r="F24" s="11"/>
      <c r="G24" s="11"/>
      <c r="H24" s="11"/>
      <c r="I24" s="27"/>
    </row>
    <row r="25" spans="1:9" ht="15" customHeight="1">
      <c r="A25" s="2"/>
      <c r="B25" s="36" t="s">
        <v>20</v>
      </c>
      <c r="C25" s="37"/>
      <c r="D25" s="37"/>
      <c r="E25" s="11"/>
      <c r="F25" s="11"/>
      <c r="G25" s="11"/>
      <c r="H25" s="11"/>
      <c r="I25" s="27"/>
    </row>
    <row r="26" spans="1:9" ht="15" customHeight="1">
      <c r="A26" s="2"/>
      <c r="B26" s="36" t="s">
        <v>21</v>
      </c>
      <c r="C26" s="37"/>
      <c r="D26" s="37"/>
      <c r="E26" s="11"/>
      <c r="F26" s="11"/>
      <c r="G26" s="11"/>
      <c r="H26" s="11"/>
      <c r="I26" s="27"/>
    </row>
    <row r="27" spans="1:9" ht="15" customHeight="1">
      <c r="A27" s="2"/>
      <c r="B27" s="36" t="s">
        <v>22</v>
      </c>
      <c r="C27" s="37"/>
      <c r="D27" s="37"/>
      <c r="E27" s="11"/>
      <c r="F27" s="11"/>
      <c r="G27" s="11"/>
      <c r="H27" s="11"/>
      <c r="I27" s="27"/>
    </row>
    <row r="28" spans="1:9" ht="15" customHeight="1">
      <c r="A28" s="2"/>
      <c r="B28" s="36" t="s">
        <v>23</v>
      </c>
      <c r="C28" s="37"/>
      <c r="D28" s="37"/>
      <c r="E28" s="11"/>
      <c r="F28" s="11"/>
      <c r="G28" s="11"/>
      <c r="H28" s="11"/>
      <c r="I28" s="27"/>
    </row>
    <row r="29" spans="1:9" ht="15" customHeight="1">
      <c r="A29" s="2"/>
      <c r="B29" s="36" t="s">
        <v>24</v>
      </c>
      <c r="C29" s="37"/>
      <c r="D29" s="37"/>
      <c r="E29" s="11">
        <v>48829318</v>
      </c>
      <c r="F29" s="11">
        <v>330000</v>
      </c>
      <c r="G29" s="11" t="s">
        <v>65</v>
      </c>
      <c r="H29" s="11">
        <f>SUM(E29:G29)</f>
        <v>49159318</v>
      </c>
      <c r="I29" s="27">
        <f>H29+5085830</f>
        <v>54245148</v>
      </c>
    </row>
    <row r="30" spans="1:9" ht="15" customHeight="1">
      <c r="A30" s="2"/>
      <c r="B30" s="36" t="s">
        <v>25</v>
      </c>
      <c r="C30" s="37"/>
      <c r="D30" s="37"/>
      <c r="E30" s="11"/>
      <c r="F30" s="11"/>
      <c r="G30" s="11"/>
      <c r="H30" s="11"/>
      <c r="I30" s="27"/>
    </row>
    <row r="31" spans="1:9" ht="15" customHeight="1">
      <c r="A31" s="3"/>
      <c r="B31" s="43" t="s">
        <v>26</v>
      </c>
      <c r="C31" s="44"/>
      <c r="D31" s="44"/>
      <c r="E31" s="12"/>
      <c r="F31" s="12"/>
      <c r="G31" s="12"/>
      <c r="H31" s="12"/>
      <c r="I31" s="29"/>
    </row>
    <row r="32" spans="1:9" ht="19.5" customHeight="1">
      <c r="A32" s="15" t="s">
        <v>27</v>
      </c>
      <c r="B32" s="19"/>
      <c r="C32" s="19"/>
      <c r="D32" s="19"/>
      <c r="E32" s="20"/>
      <c r="F32" s="20"/>
      <c r="G32" s="20"/>
      <c r="H32" s="20"/>
      <c r="I32" s="30"/>
    </row>
    <row r="33" spans="1:9" ht="15" customHeight="1">
      <c r="A33" s="2"/>
      <c r="B33" s="45" t="s">
        <v>28</v>
      </c>
      <c r="C33" s="46"/>
      <c r="D33" s="46"/>
      <c r="E33" s="13">
        <v>22134027</v>
      </c>
      <c r="F33" s="13">
        <v>0</v>
      </c>
      <c r="G33" s="13" t="s">
        <v>65</v>
      </c>
      <c r="H33" s="13">
        <f>SUM(E33:G33)</f>
        <v>22134027</v>
      </c>
      <c r="I33" s="31">
        <f>H33+3791208</f>
        <v>25925235</v>
      </c>
    </row>
    <row r="34" spans="1:9" ht="15" customHeight="1">
      <c r="A34" s="2"/>
      <c r="B34" s="38" t="s">
        <v>51</v>
      </c>
      <c r="C34" s="39"/>
      <c r="D34" s="39"/>
      <c r="E34" s="11">
        <v>7525570</v>
      </c>
      <c r="F34" s="11">
        <v>0</v>
      </c>
      <c r="G34" s="11" t="s">
        <v>65</v>
      </c>
      <c r="H34" s="11">
        <f>SUM(E34:G34)</f>
        <v>7525570</v>
      </c>
      <c r="I34" s="27">
        <f>H34+1233226</f>
        <v>8758796</v>
      </c>
    </row>
    <row r="35" spans="1:9" ht="15" customHeight="1">
      <c r="A35" s="2"/>
      <c r="B35" s="36" t="s">
        <v>29</v>
      </c>
      <c r="C35" s="37"/>
      <c r="D35" s="37"/>
      <c r="E35" s="11">
        <v>434330</v>
      </c>
      <c r="F35" s="11">
        <v>0</v>
      </c>
      <c r="G35" s="11" t="s">
        <v>65</v>
      </c>
      <c r="H35" s="11">
        <f>SUM(E35:G35)</f>
        <v>434330</v>
      </c>
      <c r="I35" s="27">
        <f>H35+61396</f>
        <v>495726</v>
      </c>
    </row>
    <row r="36" spans="1:9" ht="15" customHeight="1">
      <c r="A36" s="2"/>
      <c r="B36" s="36" t="s">
        <v>59</v>
      </c>
      <c r="C36" s="37"/>
      <c r="D36" s="37"/>
      <c r="E36" s="11">
        <v>1177455</v>
      </c>
      <c r="F36" s="11">
        <v>0</v>
      </c>
      <c r="G36" s="11">
        <v>-100000</v>
      </c>
      <c r="H36" s="11">
        <f>SUM(E36:G36)</f>
        <v>1077455</v>
      </c>
      <c r="I36" s="27">
        <f>H36+1860018</f>
        <v>2937473</v>
      </c>
    </row>
    <row r="37" spans="1:9" ht="15" customHeight="1">
      <c r="A37" s="2"/>
      <c r="B37" s="36" t="s">
        <v>60</v>
      </c>
      <c r="C37" s="37"/>
      <c r="D37" s="37"/>
      <c r="E37" s="11">
        <v>20539068</v>
      </c>
      <c r="F37" s="11">
        <v>0</v>
      </c>
      <c r="G37" s="11">
        <v>100000</v>
      </c>
      <c r="H37" s="11">
        <f>SUM(E37:G37)</f>
        <v>20639068</v>
      </c>
      <c r="I37" s="27">
        <f>H37+1209773</f>
        <v>21848841</v>
      </c>
    </row>
    <row r="38" spans="1:9" ht="15" customHeight="1">
      <c r="A38" s="2"/>
      <c r="B38" s="47" t="s">
        <v>52</v>
      </c>
      <c r="C38" s="39"/>
      <c r="D38" s="39"/>
      <c r="E38" s="11"/>
      <c r="F38" s="11"/>
      <c r="G38" s="11"/>
      <c r="H38" s="11"/>
      <c r="I38" s="27"/>
    </row>
    <row r="39" spans="1:9" ht="15" customHeight="1">
      <c r="A39" s="2"/>
      <c r="B39" s="8" t="s">
        <v>5</v>
      </c>
      <c r="C39" s="48" t="s">
        <v>30</v>
      </c>
      <c r="D39" s="37"/>
      <c r="E39" s="11"/>
      <c r="F39" s="11"/>
      <c r="G39" s="11"/>
      <c r="H39" s="11"/>
      <c r="I39" s="27"/>
    </row>
    <row r="40" spans="1:9" ht="15" customHeight="1">
      <c r="A40" s="2"/>
      <c r="B40" s="10"/>
      <c r="C40" s="8" t="s">
        <v>5</v>
      </c>
      <c r="D40" s="14" t="s">
        <v>53</v>
      </c>
      <c r="E40" s="11"/>
      <c r="F40" s="11"/>
      <c r="G40" s="11"/>
      <c r="H40" s="11"/>
      <c r="I40" s="27"/>
    </row>
    <row r="41" spans="1:9" ht="15" customHeight="1">
      <c r="A41" s="2"/>
      <c r="B41" s="10"/>
      <c r="C41" s="9"/>
      <c r="D41" s="14" t="s">
        <v>54</v>
      </c>
      <c r="E41" s="11"/>
      <c r="F41" s="11"/>
      <c r="G41" s="11"/>
      <c r="H41" s="11"/>
      <c r="I41" s="27"/>
    </row>
    <row r="42" spans="1:9" ht="15" customHeight="1">
      <c r="A42" s="2"/>
      <c r="B42" s="9"/>
      <c r="C42" s="49" t="s">
        <v>55</v>
      </c>
      <c r="D42" s="39"/>
      <c r="E42" s="11"/>
      <c r="F42" s="11"/>
      <c r="G42" s="11"/>
      <c r="H42" s="11"/>
      <c r="I42" s="27"/>
    </row>
    <row r="43" spans="1:9" ht="15" customHeight="1">
      <c r="A43" s="2"/>
      <c r="B43" s="50" t="s">
        <v>56</v>
      </c>
      <c r="C43" s="39"/>
      <c r="D43" s="39"/>
      <c r="E43" s="11"/>
      <c r="F43" s="11"/>
      <c r="G43" s="11"/>
      <c r="H43" s="11"/>
      <c r="I43" s="27"/>
    </row>
    <row r="44" spans="1:9" ht="15" customHeight="1">
      <c r="A44" s="2"/>
      <c r="B44" s="38" t="s">
        <v>57</v>
      </c>
      <c r="C44" s="39"/>
      <c r="D44" s="39"/>
      <c r="E44" s="11"/>
      <c r="F44" s="11"/>
      <c r="G44" s="11"/>
      <c r="H44" s="11"/>
      <c r="I44" s="27"/>
    </row>
    <row r="45" spans="1:9" ht="15" customHeight="1">
      <c r="A45" s="2"/>
      <c r="B45" s="36" t="s">
        <v>31</v>
      </c>
      <c r="C45" s="37"/>
      <c r="D45" s="37"/>
      <c r="E45" s="11"/>
      <c r="F45" s="11"/>
      <c r="G45" s="11"/>
      <c r="H45" s="11"/>
      <c r="I45" s="27"/>
    </row>
    <row r="46" spans="1:9" ht="15" customHeight="1">
      <c r="A46" s="2"/>
      <c r="B46" s="36" t="s">
        <v>32</v>
      </c>
      <c r="C46" s="37"/>
      <c r="D46" s="37"/>
      <c r="E46" s="11"/>
      <c r="F46" s="11"/>
      <c r="G46" s="11"/>
      <c r="H46" s="11"/>
      <c r="I46" s="27"/>
    </row>
    <row r="47" spans="1:9" ht="15" customHeight="1">
      <c r="A47" s="2"/>
      <c r="B47" s="36" t="s">
        <v>33</v>
      </c>
      <c r="C47" s="37"/>
      <c r="D47" s="37"/>
      <c r="E47" s="11"/>
      <c r="F47" s="11"/>
      <c r="G47" s="11"/>
      <c r="H47" s="11"/>
      <c r="I47" s="27"/>
    </row>
    <row r="48" spans="1:9" ht="15" customHeight="1">
      <c r="A48" s="2"/>
      <c r="B48" s="40" t="s">
        <v>34</v>
      </c>
      <c r="C48" s="37"/>
      <c r="D48" s="37"/>
      <c r="E48" s="11">
        <v>15645811</v>
      </c>
      <c r="F48" s="11">
        <v>0</v>
      </c>
      <c r="G48" s="11" t="s">
        <v>65</v>
      </c>
      <c r="H48" s="11">
        <f>SUM(E48:G48)</f>
        <v>15645811</v>
      </c>
      <c r="I48" s="27">
        <f>H48+4687180</f>
        <v>20332991</v>
      </c>
    </row>
    <row r="49" spans="1:9" ht="15" customHeight="1">
      <c r="A49" s="2"/>
      <c r="B49" s="8" t="s">
        <v>5</v>
      </c>
      <c r="C49" s="37" t="s">
        <v>35</v>
      </c>
      <c r="D49" s="37"/>
      <c r="E49" s="11">
        <v>3492021</v>
      </c>
      <c r="F49" s="11">
        <v>0</v>
      </c>
      <c r="G49" s="11" t="s">
        <v>65</v>
      </c>
      <c r="H49" s="11">
        <f>SUM(E49:G49)</f>
        <v>3492021</v>
      </c>
      <c r="I49" s="27">
        <f>H49+1051802</f>
        <v>4543823</v>
      </c>
    </row>
    <row r="50" spans="1:9" ht="15" customHeight="1">
      <c r="A50" s="2"/>
      <c r="B50" s="9"/>
      <c r="C50" s="37" t="s">
        <v>36</v>
      </c>
      <c r="D50" s="37"/>
      <c r="E50" s="11">
        <v>12153790</v>
      </c>
      <c r="F50" s="11">
        <v>0</v>
      </c>
      <c r="G50" s="11" t="s">
        <v>65</v>
      </c>
      <c r="H50" s="11">
        <f>SUM(E50:G50)</f>
        <v>12153790</v>
      </c>
      <c r="I50" s="27">
        <f>H50+3635378</f>
        <v>15789168</v>
      </c>
    </row>
    <row r="51" spans="1:9" ht="15" customHeight="1">
      <c r="A51" s="2"/>
      <c r="B51" s="42" t="s">
        <v>37</v>
      </c>
      <c r="C51" s="37"/>
      <c r="D51" s="37"/>
      <c r="E51" s="11"/>
      <c r="F51" s="11"/>
      <c r="G51" s="11"/>
      <c r="H51" s="11"/>
      <c r="I51" s="27"/>
    </row>
    <row r="52" spans="1:9" ht="15" customHeight="1">
      <c r="A52" s="2"/>
      <c r="B52" s="8" t="s">
        <v>5</v>
      </c>
      <c r="C52" s="37" t="s">
        <v>35</v>
      </c>
      <c r="D52" s="37"/>
      <c r="E52" s="11"/>
      <c r="F52" s="11"/>
      <c r="G52" s="11"/>
      <c r="H52" s="11"/>
      <c r="I52" s="27"/>
    </row>
    <row r="53" spans="1:9" ht="15" customHeight="1">
      <c r="A53" s="2"/>
      <c r="B53" s="9"/>
      <c r="C53" s="37" t="s">
        <v>38</v>
      </c>
      <c r="D53" s="37"/>
      <c r="E53" s="11"/>
      <c r="F53" s="11"/>
      <c r="G53" s="11"/>
      <c r="H53" s="11"/>
      <c r="I53" s="27"/>
    </row>
    <row r="54" spans="1:9" ht="15" customHeight="1">
      <c r="A54" s="2"/>
      <c r="B54" s="45" t="s">
        <v>39</v>
      </c>
      <c r="C54" s="37"/>
      <c r="D54" s="37"/>
      <c r="E54" s="11"/>
      <c r="F54" s="11"/>
      <c r="G54" s="11"/>
      <c r="H54" s="11"/>
      <c r="I54" s="27"/>
    </row>
    <row r="55" spans="1:9" ht="15" customHeight="1" thickBot="1">
      <c r="A55" s="4"/>
      <c r="B55" s="5"/>
      <c r="C55" s="5"/>
      <c r="D55" s="5"/>
      <c r="E55" s="6"/>
      <c r="F55" s="6"/>
      <c r="G55" s="6"/>
      <c r="H55" s="6"/>
      <c r="I55" s="32"/>
    </row>
    <row r="57" spans="1:7" ht="15" customHeight="1">
      <c r="A57" s="7" t="s">
        <v>40</v>
      </c>
      <c r="B57" s="7"/>
      <c r="C57" s="7"/>
      <c r="D57" s="7"/>
      <c r="E57" s="7"/>
      <c r="F57" s="7"/>
      <c r="G57" s="7"/>
    </row>
    <row r="58" spans="1:7" ht="15" customHeight="1">
      <c r="A58" s="51" t="s">
        <v>41</v>
      </c>
      <c r="B58" s="51"/>
      <c r="C58" s="51"/>
      <c r="D58" s="51"/>
      <c r="E58" s="51"/>
      <c r="F58" s="7"/>
      <c r="G58" s="7"/>
    </row>
    <row r="59" spans="1:7" ht="15" customHeight="1">
      <c r="A59" s="51" t="s">
        <v>42</v>
      </c>
      <c r="B59" s="51"/>
      <c r="C59" s="51"/>
      <c r="D59" s="51"/>
      <c r="E59" s="51"/>
      <c r="F59" s="7"/>
      <c r="G59" s="7"/>
    </row>
    <row r="60" spans="1:7" ht="15" customHeight="1">
      <c r="A60" s="51" t="s">
        <v>43</v>
      </c>
      <c r="B60" s="51"/>
      <c r="C60" s="51"/>
      <c r="D60" s="51"/>
      <c r="E60" s="51"/>
      <c r="F60" s="7"/>
      <c r="G60" s="7"/>
    </row>
    <row r="61" spans="1:7" ht="15" customHeight="1">
      <c r="A61" s="51" t="s">
        <v>44</v>
      </c>
      <c r="B61" s="51"/>
      <c r="C61" s="51"/>
      <c r="D61" s="51"/>
      <c r="E61" s="51"/>
      <c r="F61" s="7"/>
      <c r="G61" s="7"/>
    </row>
    <row r="62" spans="1:7" ht="15" customHeight="1">
      <c r="A62" s="51" t="s">
        <v>45</v>
      </c>
      <c r="B62" s="51"/>
      <c r="C62" s="51"/>
      <c r="D62" s="51"/>
      <c r="E62" s="51"/>
      <c r="F62" s="7"/>
      <c r="G62" s="7"/>
    </row>
  </sheetData>
  <sheetProtection/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B45:D45"/>
    <mergeCell ref="B46:D46"/>
    <mergeCell ref="B47:D47"/>
    <mergeCell ref="B48:D48"/>
    <mergeCell ref="C49:D49"/>
    <mergeCell ref="C50:D50"/>
    <mergeCell ref="B37:D37"/>
    <mergeCell ref="B38:D38"/>
    <mergeCell ref="C39:D39"/>
    <mergeCell ref="C42:D42"/>
    <mergeCell ref="B43:D43"/>
    <mergeCell ref="B44:D44"/>
    <mergeCell ref="B30:D30"/>
    <mergeCell ref="B31:D31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11:D11"/>
    <mergeCell ref="B12:D12"/>
    <mergeCell ref="C13:D13"/>
    <mergeCell ref="C14:D14"/>
    <mergeCell ref="C15:D15"/>
    <mergeCell ref="B17:D17"/>
    <mergeCell ref="B5:D5"/>
    <mergeCell ref="B6:D6"/>
    <mergeCell ref="B8:D8"/>
    <mergeCell ref="B9:D9"/>
    <mergeCell ref="C10:D10"/>
    <mergeCell ref="A1:I1"/>
  </mergeCells>
  <printOptions/>
  <pageMargins left="0.3937007874015748" right="0.3937007874015748" top="0.5905511811023623" bottom="0.3937007874015748" header="0" footer="0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umpod17</cp:lastModifiedBy>
  <cp:lastPrinted>2019-06-12T08:23:59Z</cp:lastPrinted>
  <dcterms:created xsi:type="dcterms:W3CDTF">2012-05-25T12:05:17Z</dcterms:created>
  <dcterms:modified xsi:type="dcterms:W3CDTF">2020-03-20T11:03:05Z</dcterms:modified>
  <cp:category/>
  <cp:version/>
  <cp:contentType/>
  <cp:contentStatus/>
</cp:coreProperties>
</file>